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ernmentis-my.sharepoint.com/personal/hafthor_reinhardsson_utn_is/Documents/2021/Uppsetning skjala/"/>
    </mc:Choice>
  </mc:AlternateContent>
  <xr:revisionPtr revIDLastSave="2" documentId="8_{44FEFF98-6DCA-43A4-9D30-079AEEFAC407}" xr6:coauthVersionLast="47" xr6:coauthVersionMax="47" xr10:uidLastSave="{A1751765-BF00-46B0-9740-92DA4C88E3A2}"/>
  <workbookProtection workbookAlgorithmName="SHA-512" workbookHashValue="/CMYHSnbUZu5k09gVVJUTALVjbEWlCEV87FiASGN9f5VZnu/bZlLK4fVS91GHg8VZoTEA3zBaf84dq+TEdIhgA==" workbookSaltValue="wZpsi25xGk0I98c9dq66Qw==" workbookSpinCount="100000" lockStructure="1"/>
  <bookViews>
    <workbookView xWindow="-108" yWindow="-108" windowWidth="23256" windowHeight="12576" xr2:uid="{240A7B15-1108-4718-AE46-3A7C2F89E563}"/>
  </bookViews>
  <sheets>
    <sheet name="List of fees" sheetId="1" r:id="rId1"/>
  </sheets>
  <definedNames>
    <definedName name="_xlnm.Print_Titles" localSheetId="0">'List of fees'!$3:$3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N6" i="1"/>
  <c r="H38" i="1"/>
  <c r="H39" i="1"/>
  <c r="F38" i="1"/>
  <c r="F39" i="1"/>
  <c r="O38" i="1"/>
  <c r="O39" i="1"/>
  <c r="O40" i="1"/>
  <c r="N38" i="1"/>
  <c r="N39" i="1"/>
  <c r="N40" i="1"/>
  <c r="L38" i="1"/>
  <c r="L39" i="1"/>
  <c r="L40" i="1"/>
  <c r="D5" i="1"/>
  <c r="E5" i="1"/>
  <c r="F5" i="1"/>
  <c r="G5" i="1"/>
  <c r="H5" i="1"/>
  <c r="I5" i="1"/>
  <c r="J5" i="1"/>
  <c r="K5" i="1"/>
  <c r="L5" i="1"/>
  <c r="M5" i="1"/>
  <c r="N5" i="1"/>
  <c r="O5" i="1"/>
  <c r="D39" i="1"/>
  <c r="E39" i="1"/>
  <c r="G39" i="1"/>
  <c r="I39" i="1"/>
  <c r="J39" i="1"/>
  <c r="K39" i="1"/>
  <c r="M39" i="1"/>
  <c r="D40" i="1"/>
  <c r="E40" i="1"/>
  <c r="F40" i="1"/>
  <c r="G40" i="1"/>
  <c r="H40" i="1"/>
  <c r="I40" i="1"/>
  <c r="J40" i="1"/>
  <c r="K40" i="1"/>
  <c r="M40" i="1"/>
  <c r="E38" i="1"/>
  <c r="G38" i="1"/>
  <c r="I38" i="1"/>
  <c r="J38" i="1"/>
  <c r="K38" i="1"/>
  <c r="M38" i="1"/>
  <c r="E9" i="1"/>
  <c r="F9" i="1"/>
  <c r="G9" i="1"/>
  <c r="H9" i="1"/>
  <c r="I9" i="1"/>
  <c r="J9" i="1"/>
  <c r="K9" i="1"/>
  <c r="L9" i="1"/>
  <c r="M9" i="1"/>
  <c r="N9" i="1"/>
  <c r="O9" i="1"/>
  <c r="E12" i="1"/>
  <c r="F12" i="1"/>
  <c r="G12" i="1"/>
  <c r="H12" i="1"/>
  <c r="I12" i="1"/>
  <c r="J12" i="1"/>
  <c r="K12" i="1"/>
  <c r="L12" i="1"/>
  <c r="M12" i="1"/>
  <c r="N12" i="1"/>
  <c r="O12" i="1"/>
  <c r="E13" i="1"/>
  <c r="F13" i="1"/>
  <c r="G13" i="1"/>
  <c r="H13" i="1"/>
  <c r="I13" i="1"/>
  <c r="J13" i="1"/>
  <c r="K13" i="1"/>
  <c r="L13" i="1"/>
  <c r="M13" i="1"/>
  <c r="N13" i="1"/>
  <c r="O13" i="1"/>
  <c r="E14" i="1"/>
  <c r="F14" i="1"/>
  <c r="G14" i="1"/>
  <c r="H14" i="1"/>
  <c r="I14" i="1"/>
  <c r="J14" i="1"/>
  <c r="K14" i="1"/>
  <c r="L14" i="1"/>
  <c r="M14" i="1"/>
  <c r="N14" i="1"/>
  <c r="O14" i="1"/>
  <c r="E15" i="1"/>
  <c r="F15" i="1"/>
  <c r="G15" i="1"/>
  <c r="H15" i="1"/>
  <c r="I15" i="1"/>
  <c r="J15" i="1"/>
  <c r="K15" i="1"/>
  <c r="L15" i="1"/>
  <c r="M15" i="1"/>
  <c r="N15" i="1"/>
  <c r="O15" i="1"/>
  <c r="E16" i="1"/>
  <c r="F16" i="1"/>
  <c r="G16" i="1"/>
  <c r="H16" i="1"/>
  <c r="I16" i="1"/>
  <c r="J16" i="1"/>
  <c r="K16" i="1"/>
  <c r="L16" i="1"/>
  <c r="M16" i="1"/>
  <c r="N16" i="1"/>
  <c r="O16" i="1"/>
  <c r="E18" i="1"/>
  <c r="F18" i="1"/>
  <c r="G18" i="1"/>
  <c r="H18" i="1"/>
  <c r="I18" i="1"/>
  <c r="J18" i="1"/>
  <c r="K18" i="1"/>
  <c r="L18" i="1"/>
  <c r="M18" i="1"/>
  <c r="N18" i="1"/>
  <c r="O18" i="1"/>
  <c r="E19" i="1"/>
  <c r="F19" i="1"/>
  <c r="G19" i="1"/>
  <c r="H19" i="1"/>
  <c r="I19" i="1"/>
  <c r="J19" i="1"/>
  <c r="K19" i="1"/>
  <c r="L19" i="1"/>
  <c r="M19" i="1"/>
  <c r="N19" i="1"/>
  <c r="O19" i="1"/>
  <c r="E20" i="1"/>
  <c r="F20" i="1"/>
  <c r="G20" i="1"/>
  <c r="H20" i="1"/>
  <c r="I20" i="1"/>
  <c r="J20" i="1"/>
  <c r="K20" i="1"/>
  <c r="L20" i="1"/>
  <c r="M20" i="1"/>
  <c r="N20" i="1"/>
  <c r="O20" i="1"/>
  <c r="E22" i="1"/>
  <c r="F22" i="1"/>
  <c r="G22" i="1"/>
  <c r="H22" i="1"/>
  <c r="I22" i="1"/>
  <c r="J22" i="1"/>
  <c r="K22" i="1"/>
  <c r="L22" i="1"/>
  <c r="M22" i="1"/>
  <c r="N22" i="1"/>
  <c r="O22" i="1"/>
  <c r="E23" i="1"/>
  <c r="F23" i="1"/>
  <c r="G23" i="1"/>
  <c r="H23" i="1"/>
  <c r="I23" i="1"/>
  <c r="J23" i="1"/>
  <c r="K23" i="1"/>
  <c r="L23" i="1"/>
  <c r="M23" i="1"/>
  <c r="N23" i="1"/>
  <c r="O23" i="1"/>
  <c r="E24" i="1"/>
  <c r="F24" i="1"/>
  <c r="G24" i="1"/>
  <c r="H24" i="1"/>
  <c r="I24" i="1"/>
  <c r="J24" i="1"/>
  <c r="K24" i="1"/>
  <c r="L24" i="1"/>
  <c r="M24" i="1"/>
  <c r="N24" i="1"/>
  <c r="O24" i="1"/>
  <c r="E25" i="1"/>
  <c r="F25" i="1"/>
  <c r="G25" i="1"/>
  <c r="H25" i="1"/>
  <c r="I25" i="1"/>
  <c r="J25" i="1"/>
  <c r="K25" i="1"/>
  <c r="L25" i="1"/>
  <c r="M25" i="1"/>
  <c r="N25" i="1"/>
  <c r="O25" i="1"/>
  <c r="E27" i="1"/>
  <c r="F27" i="1"/>
  <c r="G27" i="1"/>
  <c r="H27" i="1"/>
  <c r="I27" i="1"/>
  <c r="J27" i="1"/>
  <c r="K27" i="1"/>
  <c r="L27" i="1"/>
  <c r="M27" i="1"/>
  <c r="N27" i="1"/>
  <c r="O27" i="1"/>
  <c r="E28" i="1"/>
  <c r="F28" i="1"/>
  <c r="G28" i="1"/>
  <c r="H28" i="1"/>
  <c r="I28" i="1"/>
  <c r="J28" i="1"/>
  <c r="K28" i="1"/>
  <c r="L28" i="1"/>
  <c r="M28" i="1"/>
  <c r="N28" i="1"/>
  <c r="O28" i="1"/>
  <c r="E29" i="1"/>
  <c r="F29" i="1"/>
  <c r="G29" i="1"/>
  <c r="H29" i="1"/>
  <c r="I29" i="1"/>
  <c r="J29" i="1"/>
  <c r="K29" i="1"/>
  <c r="L29" i="1"/>
  <c r="M29" i="1"/>
  <c r="N29" i="1"/>
  <c r="O29" i="1"/>
  <c r="E30" i="1"/>
  <c r="F30" i="1"/>
  <c r="G30" i="1"/>
  <c r="H30" i="1"/>
  <c r="I30" i="1"/>
  <c r="J30" i="1"/>
  <c r="K30" i="1"/>
  <c r="L30" i="1"/>
  <c r="M30" i="1"/>
  <c r="N30" i="1"/>
  <c r="O30" i="1"/>
  <c r="E31" i="1"/>
  <c r="F31" i="1"/>
  <c r="G31" i="1"/>
  <c r="H31" i="1"/>
  <c r="I31" i="1"/>
  <c r="J31" i="1"/>
  <c r="K31" i="1"/>
  <c r="L31" i="1"/>
  <c r="M31" i="1"/>
  <c r="N31" i="1"/>
  <c r="O31" i="1"/>
  <c r="E7" i="1"/>
  <c r="F7" i="1"/>
  <c r="G7" i="1"/>
  <c r="H7" i="1"/>
  <c r="I7" i="1"/>
  <c r="J7" i="1"/>
  <c r="K7" i="1"/>
  <c r="L7" i="1"/>
  <c r="M7" i="1"/>
  <c r="N7" i="1"/>
  <c r="O7" i="1"/>
  <c r="E33" i="1"/>
  <c r="F33" i="1"/>
  <c r="G33" i="1"/>
  <c r="H33" i="1"/>
  <c r="I33" i="1"/>
  <c r="J33" i="1"/>
  <c r="K33" i="1"/>
  <c r="L33" i="1"/>
  <c r="M33" i="1"/>
  <c r="N33" i="1"/>
  <c r="O33" i="1"/>
  <c r="E34" i="1"/>
  <c r="F34" i="1"/>
  <c r="G34" i="1"/>
  <c r="H34" i="1"/>
  <c r="I34" i="1"/>
  <c r="J34" i="1"/>
  <c r="K34" i="1"/>
  <c r="L34" i="1"/>
  <c r="M34" i="1"/>
  <c r="N34" i="1"/>
  <c r="O34" i="1"/>
  <c r="E35" i="1"/>
  <c r="F35" i="1"/>
  <c r="G35" i="1"/>
  <c r="H35" i="1"/>
  <c r="I35" i="1"/>
  <c r="J35" i="1"/>
  <c r="K35" i="1"/>
  <c r="L35" i="1"/>
  <c r="M35" i="1"/>
  <c r="N35" i="1"/>
  <c r="O35" i="1"/>
  <c r="E8" i="1"/>
  <c r="F8" i="1"/>
  <c r="G8" i="1"/>
  <c r="H8" i="1"/>
  <c r="I8" i="1"/>
  <c r="J8" i="1"/>
  <c r="K8" i="1"/>
  <c r="L8" i="1"/>
  <c r="M8" i="1"/>
  <c r="N8" i="1"/>
  <c r="O8" i="1"/>
  <c r="E37" i="1"/>
  <c r="F37" i="1"/>
  <c r="G37" i="1"/>
  <c r="H37" i="1"/>
  <c r="I37" i="1"/>
  <c r="J37" i="1"/>
  <c r="K37" i="1"/>
  <c r="L37" i="1"/>
  <c r="M37" i="1"/>
  <c r="N37" i="1"/>
  <c r="O37" i="1"/>
  <c r="E42" i="1"/>
  <c r="F42" i="1"/>
  <c r="G42" i="1"/>
  <c r="H42" i="1"/>
  <c r="I42" i="1"/>
  <c r="J42" i="1"/>
  <c r="K42" i="1"/>
  <c r="L42" i="1"/>
  <c r="M42" i="1"/>
  <c r="N42" i="1"/>
  <c r="O42" i="1"/>
  <c r="E43" i="1"/>
  <c r="F43" i="1"/>
  <c r="G43" i="1"/>
  <c r="H43" i="1"/>
  <c r="I43" i="1"/>
  <c r="J43" i="1"/>
  <c r="K43" i="1"/>
  <c r="L43" i="1"/>
  <c r="M43" i="1"/>
  <c r="N43" i="1"/>
  <c r="O43" i="1"/>
  <c r="E46" i="1"/>
  <c r="F46" i="1"/>
  <c r="G46" i="1"/>
  <c r="H46" i="1"/>
  <c r="I46" i="1"/>
  <c r="J46" i="1"/>
  <c r="K46" i="1"/>
  <c r="L46" i="1"/>
  <c r="M46" i="1"/>
  <c r="N46" i="1"/>
  <c r="O46" i="1"/>
  <c r="E47" i="1"/>
  <c r="F47" i="1"/>
  <c r="G47" i="1"/>
  <c r="H47" i="1"/>
  <c r="I47" i="1"/>
  <c r="J47" i="1"/>
  <c r="K47" i="1"/>
  <c r="L47" i="1"/>
  <c r="M47" i="1"/>
  <c r="N47" i="1"/>
  <c r="O47" i="1"/>
  <c r="E48" i="1"/>
  <c r="F48" i="1"/>
  <c r="G48" i="1"/>
  <c r="H48" i="1"/>
  <c r="I48" i="1"/>
  <c r="J48" i="1"/>
  <c r="K48" i="1"/>
  <c r="L48" i="1"/>
  <c r="M48" i="1"/>
  <c r="N48" i="1"/>
  <c r="O48" i="1"/>
  <c r="F6" i="1"/>
  <c r="G6" i="1"/>
  <c r="H6" i="1"/>
  <c r="I6" i="1"/>
  <c r="J6" i="1"/>
  <c r="K6" i="1"/>
  <c r="L6" i="1"/>
  <c r="M6" i="1"/>
  <c r="E6" i="1"/>
  <c r="D38" i="1"/>
  <c r="D48" i="1"/>
  <c r="D18" i="1"/>
  <c r="D12" i="1"/>
  <c r="D6" i="1"/>
  <c r="D9" i="1"/>
  <c r="D13" i="1"/>
  <c r="D14" i="1"/>
  <c r="D15" i="1"/>
  <c r="D16" i="1"/>
  <c r="D19" i="1"/>
  <c r="D20" i="1"/>
  <c r="D22" i="1"/>
  <c r="D23" i="1"/>
  <c r="D24" i="1"/>
  <c r="D25" i="1"/>
  <c r="D27" i="1"/>
  <c r="D28" i="1"/>
  <c r="D29" i="1"/>
  <c r="D30" i="1"/>
  <c r="D31" i="1"/>
  <c r="D7" i="1"/>
  <c r="D33" i="1"/>
  <c r="D34" i="1"/>
  <c r="D35" i="1"/>
  <c r="D8" i="1"/>
  <c r="D37" i="1"/>
  <c r="D42" i="1"/>
  <c r="D43" i="1"/>
  <c r="D46" i="1"/>
  <c r="D47" i="1"/>
</calcChain>
</file>

<file path=xl/sharedStrings.xml><?xml version="1.0" encoding="utf-8"?>
<sst xmlns="http://schemas.openxmlformats.org/spreadsheetml/2006/main" count="102" uniqueCount="80">
  <si>
    <t>Art. 9</t>
  </si>
  <si>
    <t>Export license</t>
  </si>
  <si>
    <t>Art. 11 (50)</t>
  </si>
  <si>
    <t>a. General fee</t>
  </si>
  <si>
    <t>Art 14 (1)</t>
  </si>
  <si>
    <t>b. Expedited issuance</t>
  </si>
  <si>
    <t>c. Emergency passport</t>
  </si>
  <si>
    <t>Art 14 (2)</t>
  </si>
  <si>
    <t>Art 14 (3)</t>
  </si>
  <si>
    <t>c. For others</t>
  </si>
  <si>
    <t>Art 14 (5)</t>
  </si>
  <si>
    <t>Art 14 (6</t>
  </si>
  <si>
    <t>Art 14 (7)</t>
  </si>
  <si>
    <t>Art 14 (8)</t>
  </si>
  <si>
    <t>Art 14 (9)</t>
  </si>
  <si>
    <t>Art. 14 (24)</t>
  </si>
  <si>
    <t>Art. 14 (28)</t>
  </si>
  <si>
    <t>Art. 14 (29)</t>
  </si>
  <si>
    <t>Art. 14 (30)</t>
  </si>
  <si>
    <t>Art. 15 (1)</t>
  </si>
  <si>
    <t>Art. 15 (2)</t>
  </si>
  <si>
    <t>Art. 15 (3)</t>
  </si>
  <si>
    <t>Art. 15 (4)</t>
  </si>
  <si>
    <t>Art. 15 (5)</t>
  </si>
  <si>
    <t>Art. 17</t>
  </si>
  <si>
    <t>Excerpts from the Treasury Extra Revenue Act No 88/1991, as amended</t>
  </si>
  <si>
    <t>ISK</t>
  </si>
  <si>
    <t>USD</t>
  </si>
  <si>
    <t>Listed Exchange Rate, January 2021:</t>
  </si>
  <si>
    <t>Diplomatic passport and service passport</t>
  </si>
  <si>
    <t>a. 18-66 years of age</t>
  </si>
  <si>
    <t>e. Foreign nationals and refugees</t>
  </si>
  <si>
    <t>d. Expedited issuance for others</t>
  </si>
  <si>
    <t>Passport, 18 to 66 years of age</t>
  </si>
  <si>
    <t>Passport issued to others</t>
  </si>
  <si>
    <t>Visa, 6-12 years of age</t>
  </si>
  <si>
    <t>Visa, 13 years of age and older</t>
  </si>
  <si>
    <t>Visa extension</t>
  </si>
  <si>
    <t>Visa under an assistance agreement</t>
  </si>
  <si>
    <t>Long-term visa</t>
  </si>
  <si>
    <t>Driver's license (full license) for classes A, B, BE, C, DE, D and DE and for professional passenger transport</t>
  </si>
  <si>
    <t>Temporary driving license and driving license for classes M and T</t>
  </si>
  <si>
    <t>Driving license 65 years of age and older</t>
  </si>
  <si>
    <t>Assistance in summoning for civil proceedings and payment requests from persons abroad</t>
  </si>
  <si>
    <t>Appointment for the reception of summonses, judgements and notifications on behalf of domestic companies and institutions</t>
  </si>
  <si>
    <t>Transfer of financial assets to and from other countries</t>
  </si>
  <si>
    <t>a. Transfers up to ISK 75.000 [USD 590]</t>
  </si>
  <si>
    <t>b. Transfers from ISK 75.000 to ISK 280.000 [USD 2.200]</t>
  </si>
  <si>
    <t>c. Transfers over ISK 280.000 [USD 2.200] 3,75% of the transferred amount, but not higher than</t>
  </si>
  <si>
    <t>Copy or photocopy, per page</t>
  </si>
  <si>
    <t>Copying and supplying documents in electronic form, per page up to 10 pages</t>
  </si>
  <si>
    <t>Copying and supplying documents in electronic form, per page over 10 pages</t>
  </si>
  <si>
    <t>Translation, per page</t>
  </si>
  <si>
    <t>EUR</t>
  </si>
  <si>
    <t>DKK</t>
  </si>
  <si>
    <t xml:space="preserve">NOK </t>
  </si>
  <si>
    <t>SEK</t>
  </si>
  <si>
    <t>GBP</t>
  </si>
  <si>
    <t>CAD</t>
  </si>
  <si>
    <t>CHF</t>
  </si>
  <si>
    <t>JPY</t>
  </si>
  <si>
    <t>CNY</t>
  </si>
  <si>
    <t>INR</t>
  </si>
  <si>
    <t>RUB</t>
  </si>
  <si>
    <t>REF</t>
  </si>
  <si>
    <t>Fees for Official Acts by Members of the Foreign Service</t>
  </si>
  <si>
    <t>Reference/Currency</t>
  </si>
  <si>
    <t>Passports</t>
  </si>
  <si>
    <t>Visas</t>
  </si>
  <si>
    <t>Notarial acts for contracts and wills</t>
  </si>
  <si>
    <t>Other notarial acts</t>
  </si>
  <si>
    <t>Other certifications</t>
  </si>
  <si>
    <t>Assistance in providing certifications and declarations from public authorities or others in Iceland or abroad</t>
  </si>
  <si>
    <t>Legal proceedings</t>
  </si>
  <si>
    <t>Money transfers</t>
  </si>
  <si>
    <t>Documents</t>
  </si>
  <si>
    <t>Certifications</t>
  </si>
  <si>
    <t>Driver's licenses</t>
  </si>
  <si>
    <t>https://www.althingi.is/lagas/151b/1991088.html</t>
  </si>
  <si>
    <t>d. People with disabilities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</si>
</sst>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vertical="top" wrapText="1"/>
    </xf>
    <xf numFmtId="3" fontId="4" fillId="2" borderId="7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3" fontId="4" fillId="2" borderId="5" xfId="0" applyNumberFormat="1" applyFont="1" applyFill="1" applyBorder="1" applyAlignment="1">
      <alignment horizontal="center" vertical="top"/>
    </xf>
    <xf numFmtId="3" fontId="4" fillId="2" borderId="3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left" vertical="top" wrapText="1" indent="1"/>
    </xf>
    <xf numFmtId="0" fontId="3" fillId="0" borderId="7" xfId="0" applyFont="1" applyBorder="1" applyAlignment="1">
      <alignment horizontal="left" vertical="top" wrapText="1" indent="1"/>
    </xf>
    <xf numFmtId="0" fontId="5" fillId="2" borderId="8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top"/>
    </xf>
    <xf numFmtId="3" fontId="4" fillId="2" borderId="9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7" fillId="0" borderId="0" xfId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lthingi.is/lagas/151b/199108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2BFC1-EFC4-4EF4-8369-D6A88C755230}">
  <dimension ref="A1:O51"/>
  <sheetViews>
    <sheetView showGridLines="0" tabSelected="1" workbookViewId="0">
      <selection activeCell="P7" sqref="P7"/>
    </sheetView>
  </sheetViews>
  <sheetFormatPr defaultColWidth="9.109375" defaultRowHeight="13.8" x14ac:dyDescent="0.3"/>
  <cols>
    <col min="1" max="1" width="27.6640625" style="17" customWidth="1"/>
    <col min="2" max="2" width="9.6640625" style="1" customWidth="1"/>
    <col min="3" max="15" width="7.6640625" style="1" customWidth="1"/>
    <col min="16" max="16384" width="9.109375" style="1"/>
  </cols>
  <sheetData>
    <row r="1" spans="1:15" x14ac:dyDescent="0.3">
      <c r="A1" s="16" t="s">
        <v>65</v>
      </c>
    </row>
    <row r="2" spans="1:15" ht="14.4" thickBot="1" x14ac:dyDescent="0.35">
      <c r="A2" s="17" t="s">
        <v>25</v>
      </c>
    </row>
    <row r="3" spans="1:15" ht="14.4" thickBot="1" x14ac:dyDescent="0.35">
      <c r="A3" s="18" t="s">
        <v>66</v>
      </c>
      <c r="B3" s="2" t="s">
        <v>64</v>
      </c>
      <c r="C3" s="2" t="s">
        <v>26</v>
      </c>
      <c r="D3" s="3" t="s">
        <v>27</v>
      </c>
      <c r="E3" s="29" t="s">
        <v>53</v>
      </c>
      <c r="F3" s="30" t="s">
        <v>54</v>
      </c>
      <c r="G3" s="30" t="s">
        <v>55</v>
      </c>
      <c r="H3" s="29" t="s">
        <v>56</v>
      </c>
      <c r="I3" s="30" t="s">
        <v>57</v>
      </c>
      <c r="J3" s="30" t="s">
        <v>58</v>
      </c>
      <c r="K3" s="30" t="s">
        <v>59</v>
      </c>
      <c r="L3" s="30" t="s">
        <v>60</v>
      </c>
      <c r="M3" s="30" t="s">
        <v>61</v>
      </c>
      <c r="N3" s="30" t="s">
        <v>62</v>
      </c>
      <c r="O3" s="31" t="s">
        <v>63</v>
      </c>
    </row>
    <row r="4" spans="1:15" x14ac:dyDescent="0.3">
      <c r="A4" s="36" t="s">
        <v>76</v>
      </c>
      <c r="B4" s="14"/>
      <c r="C4" s="1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7.6" x14ac:dyDescent="0.3">
      <c r="A5" s="21" t="s">
        <v>69</v>
      </c>
      <c r="B5" s="24" t="s">
        <v>0</v>
      </c>
      <c r="C5" s="38">
        <v>5000</v>
      </c>
      <c r="D5" s="13">
        <f t="shared" ref="D5:O9" si="0">ROUND(($C5/D$49)/5,0)*5</f>
        <v>40</v>
      </c>
      <c r="E5" s="13">
        <f t="shared" si="0"/>
        <v>30</v>
      </c>
      <c r="F5" s="13">
        <f t="shared" si="0"/>
        <v>240</v>
      </c>
      <c r="G5" s="13">
        <f t="shared" si="0"/>
        <v>335</v>
      </c>
      <c r="H5" s="13">
        <f t="shared" si="0"/>
        <v>320</v>
      </c>
      <c r="I5" s="13">
        <f t="shared" si="0"/>
        <v>30</v>
      </c>
      <c r="J5" s="13">
        <f t="shared" si="0"/>
        <v>50</v>
      </c>
      <c r="K5" s="13">
        <f t="shared" si="0"/>
        <v>35</v>
      </c>
      <c r="L5" s="13">
        <f t="shared" si="0"/>
        <v>4050</v>
      </c>
      <c r="M5" s="13">
        <f t="shared" si="0"/>
        <v>255</v>
      </c>
      <c r="N5" s="13">
        <f t="shared" si="0"/>
        <v>2875</v>
      </c>
      <c r="O5" s="13">
        <f t="shared" si="0"/>
        <v>2940</v>
      </c>
    </row>
    <row r="6" spans="1:15" x14ac:dyDescent="0.3">
      <c r="A6" s="21" t="s">
        <v>70</v>
      </c>
      <c r="B6" s="11" t="s">
        <v>0</v>
      </c>
      <c r="C6" s="12">
        <v>2500</v>
      </c>
      <c r="D6" s="13">
        <f t="shared" si="0"/>
        <v>20</v>
      </c>
      <c r="E6" s="13">
        <f t="shared" si="0"/>
        <v>15</v>
      </c>
      <c r="F6" s="13">
        <f t="shared" si="0"/>
        <v>120</v>
      </c>
      <c r="G6" s="13">
        <f t="shared" si="0"/>
        <v>165</v>
      </c>
      <c r="H6" s="13">
        <f t="shared" si="0"/>
        <v>160</v>
      </c>
      <c r="I6" s="13">
        <f t="shared" si="0"/>
        <v>15</v>
      </c>
      <c r="J6" s="13">
        <f t="shared" si="0"/>
        <v>25</v>
      </c>
      <c r="K6" s="13">
        <f t="shared" si="0"/>
        <v>15</v>
      </c>
      <c r="L6" s="13">
        <f t="shared" si="0"/>
        <v>2025</v>
      </c>
      <c r="M6" s="13">
        <f t="shared" si="0"/>
        <v>130</v>
      </c>
      <c r="N6" s="13">
        <f>ROUND(($C6/N$49)/5,0)*5</f>
        <v>1440</v>
      </c>
      <c r="O6" s="13">
        <f>ROUND(($C6/O$49)/5,0)*5</f>
        <v>1470</v>
      </c>
    </row>
    <row r="7" spans="1:15" ht="27.6" x14ac:dyDescent="0.3">
      <c r="A7" s="21" t="s">
        <v>71</v>
      </c>
      <c r="B7" s="11" t="s">
        <v>15</v>
      </c>
      <c r="C7" s="12">
        <v>2500</v>
      </c>
      <c r="D7" s="13">
        <f t="shared" si="0"/>
        <v>20</v>
      </c>
      <c r="E7" s="13">
        <f t="shared" si="0"/>
        <v>15</v>
      </c>
      <c r="F7" s="13">
        <f t="shared" si="0"/>
        <v>120</v>
      </c>
      <c r="G7" s="13">
        <f t="shared" si="0"/>
        <v>165</v>
      </c>
      <c r="H7" s="13">
        <f t="shared" si="0"/>
        <v>160</v>
      </c>
      <c r="I7" s="13">
        <f t="shared" si="0"/>
        <v>15</v>
      </c>
      <c r="J7" s="13">
        <f t="shared" si="0"/>
        <v>25</v>
      </c>
      <c r="K7" s="13">
        <f t="shared" si="0"/>
        <v>15</v>
      </c>
      <c r="L7" s="13">
        <f t="shared" si="0"/>
        <v>2025</v>
      </c>
      <c r="M7" s="13">
        <f t="shared" si="0"/>
        <v>130</v>
      </c>
      <c r="N7" s="13">
        <f t="shared" si="0"/>
        <v>1440</v>
      </c>
      <c r="O7" s="13">
        <f t="shared" si="0"/>
        <v>1470</v>
      </c>
    </row>
    <row r="8" spans="1:15" ht="55.8" thickBot="1" x14ac:dyDescent="0.35">
      <c r="A8" s="19" t="s">
        <v>72</v>
      </c>
      <c r="B8" s="4" t="s">
        <v>19</v>
      </c>
      <c r="C8" s="5">
        <v>6000</v>
      </c>
      <c r="D8" s="6">
        <f t="shared" si="0"/>
        <v>45</v>
      </c>
      <c r="E8" s="6">
        <f t="shared" si="0"/>
        <v>40</v>
      </c>
      <c r="F8" s="6">
        <f t="shared" si="0"/>
        <v>285</v>
      </c>
      <c r="G8" s="6">
        <f t="shared" si="0"/>
        <v>400</v>
      </c>
      <c r="H8" s="6">
        <f t="shared" si="0"/>
        <v>385</v>
      </c>
      <c r="I8" s="6">
        <f t="shared" si="0"/>
        <v>35</v>
      </c>
      <c r="J8" s="6">
        <f t="shared" si="0"/>
        <v>60</v>
      </c>
      <c r="K8" s="6">
        <f t="shared" si="0"/>
        <v>40</v>
      </c>
      <c r="L8" s="6">
        <f t="shared" si="0"/>
        <v>4860</v>
      </c>
      <c r="M8" s="6">
        <f t="shared" si="0"/>
        <v>310</v>
      </c>
      <c r="N8" s="6">
        <f t="shared" si="0"/>
        <v>3450</v>
      </c>
      <c r="O8" s="6">
        <f t="shared" si="0"/>
        <v>3530</v>
      </c>
    </row>
    <row r="9" spans="1:15" ht="28.2" thickBot="1" x14ac:dyDescent="0.35">
      <c r="A9" s="37" t="s">
        <v>1</v>
      </c>
      <c r="B9" s="7" t="s">
        <v>2</v>
      </c>
      <c r="C9" s="8">
        <v>2500</v>
      </c>
      <c r="D9" s="9">
        <f t="shared" si="0"/>
        <v>20</v>
      </c>
      <c r="E9" s="9">
        <f t="shared" si="0"/>
        <v>15</v>
      </c>
      <c r="F9" s="9">
        <f t="shared" si="0"/>
        <v>120</v>
      </c>
      <c r="G9" s="9">
        <f t="shared" si="0"/>
        <v>165</v>
      </c>
      <c r="H9" s="9">
        <f t="shared" si="0"/>
        <v>160</v>
      </c>
      <c r="I9" s="9">
        <f t="shared" si="0"/>
        <v>15</v>
      </c>
      <c r="J9" s="9">
        <f t="shared" si="0"/>
        <v>25</v>
      </c>
      <c r="K9" s="9">
        <f t="shared" si="0"/>
        <v>15</v>
      </c>
      <c r="L9" s="9">
        <f t="shared" si="0"/>
        <v>2025</v>
      </c>
      <c r="M9" s="9">
        <f t="shared" si="0"/>
        <v>130</v>
      </c>
      <c r="N9" s="9">
        <f t="shared" si="0"/>
        <v>1440</v>
      </c>
      <c r="O9" s="9">
        <f t="shared" si="0"/>
        <v>1470</v>
      </c>
    </row>
    <row r="10" spans="1:15" x14ac:dyDescent="0.3">
      <c r="A10" s="36" t="s">
        <v>67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x14ac:dyDescent="0.3">
      <c r="A11" s="22" t="s">
        <v>33</v>
      </c>
      <c r="B11" s="11" t="s">
        <v>4</v>
      </c>
      <c r="C11" s="2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x14ac:dyDescent="0.3">
      <c r="A12" s="26" t="s">
        <v>3</v>
      </c>
      <c r="B12" s="11" t="s">
        <v>4</v>
      </c>
      <c r="C12" s="12">
        <v>13000</v>
      </c>
      <c r="D12" s="13">
        <f>ROUND(($C13/D$49)/5,0)*5</f>
        <v>205</v>
      </c>
      <c r="E12" s="33">
        <f t="shared" ref="E12:O16" si="1">ROUND(($C12/E$49)/5,0)*5</f>
        <v>85</v>
      </c>
      <c r="F12" s="33">
        <f t="shared" si="1"/>
        <v>620</v>
      </c>
      <c r="G12" s="33">
        <f t="shared" si="1"/>
        <v>870</v>
      </c>
      <c r="H12" s="33">
        <f t="shared" si="1"/>
        <v>835</v>
      </c>
      <c r="I12" s="33">
        <f t="shared" si="1"/>
        <v>75</v>
      </c>
      <c r="J12" s="33">
        <f t="shared" si="1"/>
        <v>130</v>
      </c>
      <c r="K12" s="33">
        <f t="shared" si="1"/>
        <v>90</v>
      </c>
      <c r="L12" s="33">
        <f t="shared" si="1"/>
        <v>10535</v>
      </c>
      <c r="M12" s="33">
        <f t="shared" si="1"/>
        <v>670</v>
      </c>
      <c r="N12" s="33">
        <f t="shared" si="1"/>
        <v>7475</v>
      </c>
      <c r="O12" s="33">
        <f t="shared" si="1"/>
        <v>7645</v>
      </c>
    </row>
    <row r="13" spans="1:15" x14ac:dyDescent="0.3">
      <c r="A13" s="26" t="s">
        <v>5</v>
      </c>
      <c r="B13" s="11" t="s">
        <v>4</v>
      </c>
      <c r="C13" s="12">
        <v>26000</v>
      </c>
      <c r="D13" s="13">
        <f>ROUND(($C13/D$49)/5,0)*5</f>
        <v>205</v>
      </c>
      <c r="E13" s="33">
        <f t="shared" si="1"/>
        <v>165</v>
      </c>
      <c r="F13" s="33">
        <f t="shared" si="1"/>
        <v>1240</v>
      </c>
      <c r="G13" s="33">
        <f t="shared" si="1"/>
        <v>1740</v>
      </c>
      <c r="H13" s="33">
        <f t="shared" si="1"/>
        <v>1670</v>
      </c>
      <c r="I13" s="33">
        <f t="shared" si="1"/>
        <v>150</v>
      </c>
      <c r="J13" s="33">
        <f t="shared" si="1"/>
        <v>260</v>
      </c>
      <c r="K13" s="33">
        <f t="shared" si="1"/>
        <v>180</v>
      </c>
      <c r="L13" s="33">
        <f t="shared" si="1"/>
        <v>21070</v>
      </c>
      <c r="M13" s="33">
        <f t="shared" si="1"/>
        <v>1335</v>
      </c>
      <c r="N13" s="33">
        <f t="shared" si="1"/>
        <v>14950</v>
      </c>
      <c r="O13" s="33">
        <f t="shared" si="1"/>
        <v>15295</v>
      </c>
    </row>
    <row r="14" spans="1:15" x14ac:dyDescent="0.3">
      <c r="A14" s="26" t="s">
        <v>6</v>
      </c>
      <c r="B14" s="11" t="s">
        <v>4</v>
      </c>
      <c r="C14" s="12">
        <v>7000</v>
      </c>
      <c r="D14" s="13">
        <f>ROUND(($C14/D$49)/5,0)*5</f>
        <v>55</v>
      </c>
      <c r="E14" s="33">
        <f t="shared" si="1"/>
        <v>45</v>
      </c>
      <c r="F14" s="33">
        <f t="shared" si="1"/>
        <v>335</v>
      </c>
      <c r="G14" s="33">
        <f t="shared" si="1"/>
        <v>470</v>
      </c>
      <c r="H14" s="33">
        <f t="shared" si="1"/>
        <v>450</v>
      </c>
      <c r="I14" s="33">
        <f t="shared" si="1"/>
        <v>40</v>
      </c>
      <c r="J14" s="33">
        <f t="shared" si="1"/>
        <v>70</v>
      </c>
      <c r="K14" s="33">
        <f t="shared" si="1"/>
        <v>50</v>
      </c>
      <c r="L14" s="33">
        <f t="shared" si="1"/>
        <v>5670</v>
      </c>
      <c r="M14" s="33">
        <f t="shared" si="1"/>
        <v>360</v>
      </c>
      <c r="N14" s="33">
        <f t="shared" si="1"/>
        <v>4025</v>
      </c>
      <c r="O14" s="33">
        <f t="shared" si="1"/>
        <v>4115</v>
      </c>
    </row>
    <row r="15" spans="1:15" x14ac:dyDescent="0.3">
      <c r="A15" s="41" t="s">
        <v>79</v>
      </c>
      <c r="B15" s="11" t="s">
        <v>4</v>
      </c>
      <c r="C15" s="12">
        <v>5600</v>
      </c>
      <c r="D15" s="13">
        <f>ROUND(($C15/D$49)/5,0)*5</f>
        <v>45</v>
      </c>
      <c r="E15" s="33">
        <f t="shared" si="1"/>
        <v>35</v>
      </c>
      <c r="F15" s="33">
        <f t="shared" si="1"/>
        <v>265</v>
      </c>
      <c r="G15" s="33">
        <f t="shared" si="1"/>
        <v>375</v>
      </c>
      <c r="H15" s="33">
        <f t="shared" si="1"/>
        <v>360</v>
      </c>
      <c r="I15" s="33">
        <f t="shared" si="1"/>
        <v>30</v>
      </c>
      <c r="J15" s="33">
        <f t="shared" si="1"/>
        <v>55</v>
      </c>
      <c r="K15" s="33">
        <f t="shared" si="1"/>
        <v>40</v>
      </c>
      <c r="L15" s="33">
        <f t="shared" si="1"/>
        <v>4540</v>
      </c>
      <c r="M15" s="33">
        <f t="shared" si="1"/>
        <v>290</v>
      </c>
      <c r="N15" s="33">
        <f t="shared" si="1"/>
        <v>3220</v>
      </c>
      <c r="O15" s="33">
        <f t="shared" si="1"/>
        <v>3295</v>
      </c>
    </row>
    <row r="16" spans="1:15" ht="27.6" x14ac:dyDescent="0.3">
      <c r="A16" s="27" t="s">
        <v>31</v>
      </c>
      <c r="B16" s="11" t="s">
        <v>4</v>
      </c>
      <c r="C16" s="12">
        <v>5600</v>
      </c>
      <c r="D16" s="13">
        <f>ROUND(($C16/D$49)/5,0)*5</f>
        <v>45</v>
      </c>
      <c r="E16" s="33">
        <f t="shared" si="1"/>
        <v>35</v>
      </c>
      <c r="F16" s="33">
        <f t="shared" si="1"/>
        <v>265</v>
      </c>
      <c r="G16" s="33">
        <f t="shared" si="1"/>
        <v>375</v>
      </c>
      <c r="H16" s="33">
        <f t="shared" si="1"/>
        <v>360</v>
      </c>
      <c r="I16" s="33">
        <f t="shared" si="1"/>
        <v>30</v>
      </c>
      <c r="J16" s="33">
        <f t="shared" si="1"/>
        <v>55</v>
      </c>
      <c r="K16" s="33">
        <f t="shared" si="1"/>
        <v>40</v>
      </c>
      <c r="L16" s="33">
        <f t="shared" si="1"/>
        <v>4540</v>
      </c>
      <c r="M16" s="33">
        <f t="shared" si="1"/>
        <v>290</v>
      </c>
      <c r="N16" s="33">
        <f t="shared" si="1"/>
        <v>3220</v>
      </c>
      <c r="O16" s="33">
        <f t="shared" si="1"/>
        <v>3295</v>
      </c>
    </row>
    <row r="17" spans="1:15" x14ac:dyDescent="0.3">
      <c r="A17" s="21" t="s">
        <v>34</v>
      </c>
      <c r="B17" s="11" t="s">
        <v>7</v>
      </c>
      <c r="C17" s="24"/>
      <c r="D17" s="1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x14ac:dyDescent="0.3">
      <c r="A18" s="27" t="s">
        <v>3</v>
      </c>
      <c r="B18" s="11" t="s">
        <v>7</v>
      </c>
      <c r="C18" s="12">
        <v>5600</v>
      </c>
      <c r="D18" s="13">
        <f>ROUND(($C19/D$49)/5,0)*5</f>
        <v>85</v>
      </c>
      <c r="E18" s="33">
        <f t="shared" ref="E18:O20" si="2">ROUND(($C18/E$49)/5,0)*5</f>
        <v>35</v>
      </c>
      <c r="F18" s="33">
        <f t="shared" si="2"/>
        <v>265</v>
      </c>
      <c r="G18" s="33">
        <f t="shared" si="2"/>
        <v>375</v>
      </c>
      <c r="H18" s="33">
        <f t="shared" si="2"/>
        <v>360</v>
      </c>
      <c r="I18" s="33">
        <f t="shared" si="2"/>
        <v>30</v>
      </c>
      <c r="J18" s="33">
        <f t="shared" si="2"/>
        <v>55</v>
      </c>
      <c r="K18" s="33">
        <f t="shared" si="2"/>
        <v>40</v>
      </c>
      <c r="L18" s="33">
        <f t="shared" si="2"/>
        <v>4540</v>
      </c>
      <c r="M18" s="33">
        <f t="shared" si="2"/>
        <v>290</v>
      </c>
      <c r="N18" s="33">
        <f t="shared" si="2"/>
        <v>3220</v>
      </c>
      <c r="O18" s="33">
        <f t="shared" si="2"/>
        <v>3295</v>
      </c>
    </row>
    <row r="19" spans="1:15" x14ac:dyDescent="0.3">
      <c r="A19" s="27" t="s">
        <v>5</v>
      </c>
      <c r="B19" s="11" t="s">
        <v>7</v>
      </c>
      <c r="C19" s="12">
        <v>11000</v>
      </c>
      <c r="D19" s="13">
        <f>ROUND(($C19/D$49)/5,0)*5</f>
        <v>85</v>
      </c>
      <c r="E19" s="33">
        <f t="shared" si="2"/>
        <v>70</v>
      </c>
      <c r="F19" s="33">
        <f t="shared" si="2"/>
        <v>525</v>
      </c>
      <c r="G19" s="33">
        <f t="shared" si="2"/>
        <v>735</v>
      </c>
      <c r="H19" s="33">
        <f t="shared" si="2"/>
        <v>705</v>
      </c>
      <c r="I19" s="33">
        <f t="shared" si="2"/>
        <v>65</v>
      </c>
      <c r="J19" s="33">
        <f t="shared" si="2"/>
        <v>110</v>
      </c>
      <c r="K19" s="33">
        <f t="shared" si="2"/>
        <v>75</v>
      </c>
      <c r="L19" s="33">
        <f t="shared" si="2"/>
        <v>8915</v>
      </c>
      <c r="M19" s="33">
        <f t="shared" si="2"/>
        <v>565</v>
      </c>
      <c r="N19" s="33">
        <f t="shared" si="2"/>
        <v>6325</v>
      </c>
      <c r="O19" s="33">
        <f t="shared" si="2"/>
        <v>6470</v>
      </c>
    </row>
    <row r="20" spans="1:15" x14ac:dyDescent="0.3">
      <c r="A20" s="26" t="s">
        <v>6</v>
      </c>
      <c r="B20" s="11" t="s">
        <v>7</v>
      </c>
      <c r="C20" s="12">
        <v>2800</v>
      </c>
      <c r="D20" s="13">
        <f>ROUND(($C20/D$49)/5,0)*5</f>
        <v>20</v>
      </c>
      <c r="E20" s="33">
        <f t="shared" si="2"/>
        <v>20</v>
      </c>
      <c r="F20" s="33">
        <f t="shared" si="2"/>
        <v>135</v>
      </c>
      <c r="G20" s="33">
        <f t="shared" si="2"/>
        <v>190</v>
      </c>
      <c r="H20" s="33">
        <f t="shared" si="2"/>
        <v>180</v>
      </c>
      <c r="I20" s="33">
        <f t="shared" si="2"/>
        <v>15</v>
      </c>
      <c r="J20" s="33">
        <f t="shared" si="2"/>
        <v>30</v>
      </c>
      <c r="K20" s="33">
        <f t="shared" si="2"/>
        <v>20</v>
      </c>
      <c r="L20" s="33">
        <f t="shared" si="2"/>
        <v>2270</v>
      </c>
      <c r="M20" s="33">
        <f t="shared" si="2"/>
        <v>145</v>
      </c>
      <c r="N20" s="33">
        <f t="shared" si="2"/>
        <v>1610</v>
      </c>
      <c r="O20" s="33">
        <f t="shared" si="2"/>
        <v>1645</v>
      </c>
    </row>
    <row r="21" spans="1:15" ht="27.6" x14ac:dyDescent="0.3">
      <c r="A21" s="21" t="s">
        <v>29</v>
      </c>
      <c r="B21" s="11" t="s">
        <v>8</v>
      </c>
      <c r="C21" s="24"/>
      <c r="D21" s="24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x14ac:dyDescent="0.3">
      <c r="A22" s="26" t="s">
        <v>30</v>
      </c>
      <c r="B22" s="11" t="s">
        <v>8</v>
      </c>
      <c r="C22" s="12">
        <v>10000</v>
      </c>
      <c r="D22" s="13">
        <f t="shared" ref="D22:O25" si="3">ROUND(($C22/D$49)/5,0)*5</f>
        <v>80</v>
      </c>
      <c r="E22" s="33">
        <f t="shared" si="3"/>
        <v>65</v>
      </c>
      <c r="F22" s="33">
        <f t="shared" si="3"/>
        <v>475</v>
      </c>
      <c r="G22" s="33">
        <f t="shared" si="3"/>
        <v>670</v>
      </c>
      <c r="H22" s="33">
        <f t="shared" si="3"/>
        <v>640</v>
      </c>
      <c r="I22" s="33">
        <f t="shared" si="3"/>
        <v>60</v>
      </c>
      <c r="J22" s="33">
        <f t="shared" si="3"/>
        <v>100</v>
      </c>
      <c r="K22" s="33">
        <f t="shared" si="3"/>
        <v>70</v>
      </c>
      <c r="L22" s="33">
        <f t="shared" si="3"/>
        <v>8105</v>
      </c>
      <c r="M22" s="33">
        <f t="shared" si="3"/>
        <v>515</v>
      </c>
      <c r="N22" s="33">
        <f t="shared" si="3"/>
        <v>5750</v>
      </c>
      <c r="O22" s="33">
        <f t="shared" si="3"/>
        <v>5880</v>
      </c>
    </row>
    <row r="23" spans="1:15" x14ac:dyDescent="0.3">
      <c r="A23" s="26" t="s">
        <v>5</v>
      </c>
      <c r="B23" s="11" t="s">
        <v>8</v>
      </c>
      <c r="C23" s="12">
        <v>20000</v>
      </c>
      <c r="D23" s="13">
        <f t="shared" si="3"/>
        <v>155</v>
      </c>
      <c r="E23" s="33">
        <f t="shared" si="3"/>
        <v>130</v>
      </c>
      <c r="F23" s="33">
        <f t="shared" si="3"/>
        <v>955</v>
      </c>
      <c r="G23" s="33">
        <f t="shared" si="3"/>
        <v>1340</v>
      </c>
      <c r="H23" s="33">
        <f t="shared" si="3"/>
        <v>1285</v>
      </c>
      <c r="I23" s="33">
        <f t="shared" si="3"/>
        <v>115</v>
      </c>
      <c r="J23" s="33">
        <f t="shared" si="3"/>
        <v>200</v>
      </c>
      <c r="K23" s="33">
        <f t="shared" si="3"/>
        <v>140</v>
      </c>
      <c r="L23" s="33">
        <f t="shared" si="3"/>
        <v>16205</v>
      </c>
      <c r="M23" s="33">
        <f t="shared" si="3"/>
        <v>1030</v>
      </c>
      <c r="N23" s="33">
        <f t="shared" si="3"/>
        <v>11500</v>
      </c>
      <c r="O23" s="33">
        <f t="shared" si="3"/>
        <v>11765</v>
      </c>
    </row>
    <row r="24" spans="1:15" x14ac:dyDescent="0.3">
      <c r="A24" s="26" t="s">
        <v>9</v>
      </c>
      <c r="B24" s="11" t="s">
        <v>8</v>
      </c>
      <c r="C24" s="12">
        <v>4000</v>
      </c>
      <c r="D24" s="13">
        <f t="shared" si="3"/>
        <v>30</v>
      </c>
      <c r="E24" s="33">
        <f t="shared" si="3"/>
        <v>25</v>
      </c>
      <c r="F24" s="33">
        <f t="shared" si="3"/>
        <v>190</v>
      </c>
      <c r="G24" s="33">
        <f t="shared" si="3"/>
        <v>270</v>
      </c>
      <c r="H24" s="33">
        <f t="shared" si="3"/>
        <v>255</v>
      </c>
      <c r="I24" s="33">
        <f t="shared" si="3"/>
        <v>25</v>
      </c>
      <c r="J24" s="33">
        <f t="shared" si="3"/>
        <v>40</v>
      </c>
      <c r="K24" s="33">
        <f t="shared" si="3"/>
        <v>30</v>
      </c>
      <c r="L24" s="33">
        <f t="shared" si="3"/>
        <v>3240</v>
      </c>
      <c r="M24" s="33">
        <f t="shared" si="3"/>
        <v>205</v>
      </c>
      <c r="N24" s="33">
        <f t="shared" si="3"/>
        <v>2300</v>
      </c>
      <c r="O24" s="33">
        <f t="shared" si="3"/>
        <v>2355</v>
      </c>
    </row>
    <row r="25" spans="1:15" ht="14.4" thickBot="1" x14ac:dyDescent="0.35">
      <c r="A25" s="35" t="s">
        <v>32</v>
      </c>
      <c r="B25" s="4" t="s">
        <v>8</v>
      </c>
      <c r="C25" s="5">
        <v>8000</v>
      </c>
      <c r="D25" s="6">
        <f t="shared" si="3"/>
        <v>65</v>
      </c>
      <c r="E25" s="34">
        <f t="shared" si="3"/>
        <v>50</v>
      </c>
      <c r="F25" s="34">
        <f t="shared" si="3"/>
        <v>380</v>
      </c>
      <c r="G25" s="34">
        <f t="shared" si="3"/>
        <v>535</v>
      </c>
      <c r="H25" s="34">
        <f t="shared" si="3"/>
        <v>515</v>
      </c>
      <c r="I25" s="34">
        <f t="shared" si="3"/>
        <v>45</v>
      </c>
      <c r="J25" s="34">
        <f t="shared" si="3"/>
        <v>80</v>
      </c>
      <c r="K25" s="34">
        <f t="shared" si="3"/>
        <v>55</v>
      </c>
      <c r="L25" s="34">
        <f t="shared" si="3"/>
        <v>6480</v>
      </c>
      <c r="M25" s="34">
        <f t="shared" si="3"/>
        <v>410</v>
      </c>
      <c r="N25" s="34">
        <f t="shared" si="3"/>
        <v>4600</v>
      </c>
      <c r="O25" s="34">
        <f t="shared" si="3"/>
        <v>4705</v>
      </c>
    </row>
    <row r="26" spans="1:15" x14ac:dyDescent="0.3">
      <c r="A26" s="36" t="s">
        <v>68</v>
      </c>
      <c r="B26" s="14"/>
      <c r="C26" s="1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x14ac:dyDescent="0.3">
      <c r="A27" s="21" t="s">
        <v>35</v>
      </c>
      <c r="B27" s="11" t="s">
        <v>10</v>
      </c>
      <c r="C27" s="12">
        <v>4200</v>
      </c>
      <c r="D27" s="13">
        <f t="shared" ref="D27:O31" si="4">ROUND(($C27/D$49)/5,0)*5</f>
        <v>35</v>
      </c>
      <c r="E27" s="13">
        <f t="shared" si="4"/>
        <v>25</v>
      </c>
      <c r="F27" s="13">
        <f t="shared" si="4"/>
        <v>200</v>
      </c>
      <c r="G27" s="13">
        <f t="shared" si="4"/>
        <v>280</v>
      </c>
      <c r="H27" s="13">
        <f t="shared" si="4"/>
        <v>270</v>
      </c>
      <c r="I27" s="13">
        <f t="shared" si="4"/>
        <v>25</v>
      </c>
      <c r="J27" s="13">
        <f t="shared" si="4"/>
        <v>40</v>
      </c>
      <c r="K27" s="13">
        <f t="shared" si="4"/>
        <v>30</v>
      </c>
      <c r="L27" s="13">
        <f t="shared" si="4"/>
        <v>3405</v>
      </c>
      <c r="M27" s="13">
        <f t="shared" si="4"/>
        <v>215</v>
      </c>
      <c r="N27" s="13">
        <f t="shared" si="4"/>
        <v>2415</v>
      </c>
      <c r="O27" s="13">
        <f t="shared" si="4"/>
        <v>2470</v>
      </c>
    </row>
    <row r="28" spans="1:15" x14ac:dyDescent="0.3">
      <c r="A28" s="21" t="s">
        <v>36</v>
      </c>
      <c r="B28" s="11" t="s">
        <v>11</v>
      </c>
      <c r="C28" s="12">
        <v>7800</v>
      </c>
      <c r="D28" s="13">
        <f t="shared" si="4"/>
        <v>60</v>
      </c>
      <c r="E28" s="33">
        <f t="shared" si="4"/>
        <v>50</v>
      </c>
      <c r="F28" s="33">
        <f t="shared" si="4"/>
        <v>370</v>
      </c>
      <c r="G28" s="33">
        <f t="shared" si="4"/>
        <v>525</v>
      </c>
      <c r="H28" s="33">
        <f t="shared" si="4"/>
        <v>500</v>
      </c>
      <c r="I28" s="33">
        <f t="shared" si="4"/>
        <v>45</v>
      </c>
      <c r="J28" s="33">
        <f t="shared" si="4"/>
        <v>80</v>
      </c>
      <c r="K28" s="33">
        <f t="shared" si="4"/>
        <v>55</v>
      </c>
      <c r="L28" s="33">
        <f t="shared" si="4"/>
        <v>6320</v>
      </c>
      <c r="M28" s="33">
        <f t="shared" si="4"/>
        <v>400</v>
      </c>
      <c r="N28" s="33">
        <f t="shared" si="4"/>
        <v>4485</v>
      </c>
      <c r="O28" s="33">
        <f t="shared" si="4"/>
        <v>4590</v>
      </c>
    </row>
    <row r="29" spans="1:15" x14ac:dyDescent="0.3">
      <c r="A29" s="21" t="s">
        <v>37</v>
      </c>
      <c r="B29" s="11" t="s">
        <v>12</v>
      </c>
      <c r="C29" s="12">
        <v>4200</v>
      </c>
      <c r="D29" s="13">
        <f t="shared" si="4"/>
        <v>35</v>
      </c>
      <c r="E29" s="33">
        <f t="shared" si="4"/>
        <v>25</v>
      </c>
      <c r="F29" s="33">
        <f t="shared" si="4"/>
        <v>200</v>
      </c>
      <c r="G29" s="33">
        <f t="shared" si="4"/>
        <v>280</v>
      </c>
      <c r="H29" s="33">
        <f t="shared" si="4"/>
        <v>270</v>
      </c>
      <c r="I29" s="33">
        <f t="shared" si="4"/>
        <v>25</v>
      </c>
      <c r="J29" s="33">
        <f t="shared" si="4"/>
        <v>40</v>
      </c>
      <c r="K29" s="33">
        <f t="shared" si="4"/>
        <v>30</v>
      </c>
      <c r="L29" s="33">
        <f t="shared" si="4"/>
        <v>3405</v>
      </c>
      <c r="M29" s="33">
        <f t="shared" si="4"/>
        <v>215</v>
      </c>
      <c r="N29" s="33">
        <f t="shared" si="4"/>
        <v>2415</v>
      </c>
      <c r="O29" s="33">
        <f t="shared" si="4"/>
        <v>2470</v>
      </c>
    </row>
    <row r="30" spans="1:15" ht="27.6" x14ac:dyDescent="0.3">
      <c r="A30" s="21" t="s">
        <v>38</v>
      </c>
      <c r="B30" s="11" t="s">
        <v>13</v>
      </c>
      <c r="C30" s="12">
        <v>4200</v>
      </c>
      <c r="D30" s="13">
        <f t="shared" si="4"/>
        <v>35</v>
      </c>
      <c r="E30" s="33">
        <f t="shared" si="4"/>
        <v>25</v>
      </c>
      <c r="F30" s="33">
        <f t="shared" si="4"/>
        <v>200</v>
      </c>
      <c r="G30" s="33">
        <f t="shared" si="4"/>
        <v>280</v>
      </c>
      <c r="H30" s="33">
        <f t="shared" si="4"/>
        <v>270</v>
      </c>
      <c r="I30" s="33">
        <f t="shared" si="4"/>
        <v>25</v>
      </c>
      <c r="J30" s="33">
        <f t="shared" si="4"/>
        <v>40</v>
      </c>
      <c r="K30" s="33">
        <f t="shared" si="4"/>
        <v>30</v>
      </c>
      <c r="L30" s="33">
        <f t="shared" si="4"/>
        <v>3405</v>
      </c>
      <c r="M30" s="33">
        <f t="shared" si="4"/>
        <v>215</v>
      </c>
      <c r="N30" s="33">
        <f t="shared" si="4"/>
        <v>2415</v>
      </c>
      <c r="O30" s="33">
        <f t="shared" si="4"/>
        <v>2470</v>
      </c>
    </row>
    <row r="31" spans="1:15" ht="14.4" thickBot="1" x14ac:dyDescent="0.35">
      <c r="A31" s="19" t="s">
        <v>39</v>
      </c>
      <c r="B31" s="4" t="s">
        <v>14</v>
      </c>
      <c r="C31" s="5">
        <v>7800</v>
      </c>
      <c r="D31" s="6">
        <f t="shared" si="4"/>
        <v>60</v>
      </c>
      <c r="E31" s="34">
        <f t="shared" si="4"/>
        <v>50</v>
      </c>
      <c r="F31" s="34">
        <f t="shared" si="4"/>
        <v>370</v>
      </c>
      <c r="G31" s="34">
        <f t="shared" si="4"/>
        <v>525</v>
      </c>
      <c r="H31" s="34">
        <f t="shared" si="4"/>
        <v>500</v>
      </c>
      <c r="I31" s="34">
        <f t="shared" si="4"/>
        <v>45</v>
      </c>
      <c r="J31" s="34">
        <f t="shared" si="4"/>
        <v>80</v>
      </c>
      <c r="K31" s="34">
        <f t="shared" si="4"/>
        <v>55</v>
      </c>
      <c r="L31" s="34">
        <f t="shared" si="4"/>
        <v>6320</v>
      </c>
      <c r="M31" s="34">
        <f t="shared" si="4"/>
        <v>400</v>
      </c>
      <c r="N31" s="34">
        <f t="shared" si="4"/>
        <v>4485</v>
      </c>
      <c r="O31" s="34">
        <f t="shared" si="4"/>
        <v>4590</v>
      </c>
    </row>
    <row r="32" spans="1:15" x14ac:dyDescent="0.3">
      <c r="A32" s="36" t="s">
        <v>77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55.2" x14ac:dyDescent="0.3">
      <c r="A33" s="21" t="s">
        <v>40</v>
      </c>
      <c r="B33" s="11" t="s">
        <v>16</v>
      </c>
      <c r="C33" s="12">
        <v>8000</v>
      </c>
      <c r="D33" s="13">
        <f t="shared" ref="D33:O35" si="5">ROUND(($C33/D$49)/5,0)*5</f>
        <v>65</v>
      </c>
      <c r="E33" s="13">
        <f t="shared" si="5"/>
        <v>50</v>
      </c>
      <c r="F33" s="13">
        <f t="shared" si="5"/>
        <v>380</v>
      </c>
      <c r="G33" s="13">
        <f t="shared" si="5"/>
        <v>535</v>
      </c>
      <c r="H33" s="13">
        <f t="shared" si="5"/>
        <v>515</v>
      </c>
      <c r="I33" s="13">
        <f t="shared" si="5"/>
        <v>45</v>
      </c>
      <c r="J33" s="13">
        <f t="shared" si="5"/>
        <v>80</v>
      </c>
      <c r="K33" s="13">
        <f t="shared" si="5"/>
        <v>55</v>
      </c>
      <c r="L33" s="13">
        <f t="shared" si="5"/>
        <v>6480</v>
      </c>
      <c r="M33" s="13">
        <f t="shared" si="5"/>
        <v>410</v>
      </c>
      <c r="N33" s="13">
        <f t="shared" si="5"/>
        <v>4600</v>
      </c>
      <c r="O33" s="13">
        <f t="shared" si="5"/>
        <v>4705</v>
      </c>
    </row>
    <row r="34" spans="1:15" ht="27.6" x14ac:dyDescent="0.3">
      <c r="A34" s="21" t="s">
        <v>41</v>
      </c>
      <c r="B34" s="11" t="s">
        <v>17</v>
      </c>
      <c r="C34" s="12">
        <v>4000</v>
      </c>
      <c r="D34" s="13">
        <f t="shared" si="5"/>
        <v>30</v>
      </c>
      <c r="E34" s="13">
        <f t="shared" si="5"/>
        <v>25</v>
      </c>
      <c r="F34" s="13">
        <f t="shared" si="5"/>
        <v>190</v>
      </c>
      <c r="G34" s="13">
        <f t="shared" si="5"/>
        <v>270</v>
      </c>
      <c r="H34" s="13">
        <f t="shared" si="5"/>
        <v>255</v>
      </c>
      <c r="I34" s="13">
        <f t="shared" si="5"/>
        <v>25</v>
      </c>
      <c r="J34" s="13">
        <f t="shared" si="5"/>
        <v>40</v>
      </c>
      <c r="K34" s="13">
        <f t="shared" si="5"/>
        <v>30</v>
      </c>
      <c r="L34" s="13">
        <f t="shared" si="5"/>
        <v>3240</v>
      </c>
      <c r="M34" s="13">
        <f t="shared" si="5"/>
        <v>205</v>
      </c>
      <c r="N34" s="13">
        <f t="shared" si="5"/>
        <v>2300</v>
      </c>
      <c r="O34" s="13">
        <f t="shared" si="5"/>
        <v>2355</v>
      </c>
    </row>
    <row r="35" spans="1:15" ht="28.2" thickBot="1" x14ac:dyDescent="0.35">
      <c r="A35" s="19" t="s">
        <v>42</v>
      </c>
      <c r="B35" s="4" t="s">
        <v>18</v>
      </c>
      <c r="C35" s="5">
        <v>1650</v>
      </c>
      <c r="D35" s="6">
        <f t="shared" si="5"/>
        <v>15</v>
      </c>
      <c r="E35" s="6">
        <f t="shared" si="5"/>
        <v>10</v>
      </c>
      <c r="F35" s="6">
        <f t="shared" si="5"/>
        <v>80</v>
      </c>
      <c r="G35" s="6">
        <f t="shared" si="5"/>
        <v>110</v>
      </c>
      <c r="H35" s="6">
        <f t="shared" si="5"/>
        <v>105</v>
      </c>
      <c r="I35" s="6">
        <f t="shared" si="5"/>
        <v>10</v>
      </c>
      <c r="J35" s="6">
        <f t="shared" si="5"/>
        <v>15</v>
      </c>
      <c r="K35" s="6">
        <f t="shared" si="5"/>
        <v>10</v>
      </c>
      <c r="L35" s="6">
        <f t="shared" si="5"/>
        <v>1335</v>
      </c>
      <c r="M35" s="6">
        <f t="shared" si="5"/>
        <v>85</v>
      </c>
      <c r="N35" s="6">
        <f t="shared" si="5"/>
        <v>950</v>
      </c>
      <c r="O35" s="6">
        <f t="shared" si="5"/>
        <v>970</v>
      </c>
    </row>
    <row r="36" spans="1:15" x14ac:dyDescent="0.3">
      <c r="A36" s="39" t="s">
        <v>75</v>
      </c>
      <c r="B36" s="14"/>
      <c r="C36" s="1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3">
      <c r="A37" s="21" t="s">
        <v>52</v>
      </c>
      <c r="B37" s="11" t="s">
        <v>20</v>
      </c>
      <c r="C37" s="12">
        <v>8000</v>
      </c>
      <c r="D37" s="13">
        <f t="shared" ref="D37:O37" si="6">ROUND(($C37/D$49)/5,0)*5</f>
        <v>65</v>
      </c>
      <c r="E37" s="13">
        <f t="shared" si="6"/>
        <v>50</v>
      </c>
      <c r="F37" s="13">
        <f t="shared" si="6"/>
        <v>380</v>
      </c>
      <c r="G37" s="13">
        <f t="shared" si="6"/>
        <v>535</v>
      </c>
      <c r="H37" s="13">
        <f t="shared" si="6"/>
        <v>515</v>
      </c>
      <c r="I37" s="13">
        <f t="shared" si="6"/>
        <v>45</v>
      </c>
      <c r="J37" s="13">
        <f t="shared" si="6"/>
        <v>80</v>
      </c>
      <c r="K37" s="13">
        <f t="shared" si="6"/>
        <v>55</v>
      </c>
      <c r="L37" s="13">
        <f t="shared" si="6"/>
        <v>6480</v>
      </c>
      <c r="M37" s="13">
        <f t="shared" si="6"/>
        <v>410</v>
      </c>
      <c r="N37" s="13">
        <f t="shared" si="6"/>
        <v>4600</v>
      </c>
      <c r="O37" s="13">
        <f t="shared" si="6"/>
        <v>4705</v>
      </c>
    </row>
    <row r="38" spans="1:15" x14ac:dyDescent="0.3">
      <c r="A38" s="20" t="s">
        <v>49</v>
      </c>
      <c r="B38" s="14" t="s">
        <v>24</v>
      </c>
      <c r="C38" s="14">
        <v>300</v>
      </c>
      <c r="D38" s="10">
        <f t="shared" ref="D38:E40" si="7">ROUND(($C38/D$49)/1,0)*1</f>
        <v>2</v>
      </c>
      <c r="E38" s="10">
        <f t="shared" si="7"/>
        <v>2</v>
      </c>
      <c r="F38" s="13">
        <f>ROUND(($C38/F$49)/5,0)*5</f>
        <v>15</v>
      </c>
      <c r="G38" s="10">
        <f>ROUND(($C38/G$49)/1,0)*1</f>
        <v>20</v>
      </c>
      <c r="H38" s="13">
        <f>ROUND(($C38/H$49)/5,0)*5</f>
        <v>20</v>
      </c>
      <c r="I38" s="10">
        <f t="shared" ref="I38:K40" si="8">ROUND(($C38/I$49)/1,0)*1</f>
        <v>2</v>
      </c>
      <c r="J38" s="10">
        <f t="shared" si="8"/>
        <v>3</v>
      </c>
      <c r="K38" s="10">
        <f t="shared" si="8"/>
        <v>2</v>
      </c>
      <c r="L38" s="13">
        <f>ROUND(($C38/L$49)/5,0)*5</f>
        <v>245</v>
      </c>
      <c r="M38" s="10">
        <f>ROUND(($C38/M$49)/1,0)*1</f>
        <v>15</v>
      </c>
      <c r="N38" s="13">
        <f t="shared" ref="N38:O40" si="9">ROUND(($C38/N$49)/5,0)*5</f>
        <v>175</v>
      </c>
      <c r="O38" s="13">
        <f t="shared" si="9"/>
        <v>175</v>
      </c>
    </row>
    <row r="39" spans="1:15" ht="41.4" x14ac:dyDescent="0.3">
      <c r="A39" s="21" t="s">
        <v>50</v>
      </c>
      <c r="B39" s="11" t="s">
        <v>24</v>
      </c>
      <c r="C39" s="11">
        <v>300</v>
      </c>
      <c r="D39" s="13">
        <f t="shared" si="7"/>
        <v>2</v>
      </c>
      <c r="E39" s="13">
        <f t="shared" si="7"/>
        <v>2</v>
      </c>
      <c r="F39" s="13">
        <f>ROUND(($C39/F$49)/5,0)*5</f>
        <v>15</v>
      </c>
      <c r="G39" s="13">
        <f>ROUND(($C39/G$49)/1,0)*1</f>
        <v>20</v>
      </c>
      <c r="H39" s="13">
        <f>ROUND(($C39/H$49)/5,0)*5</f>
        <v>20</v>
      </c>
      <c r="I39" s="13">
        <f t="shared" si="8"/>
        <v>2</v>
      </c>
      <c r="J39" s="13">
        <f t="shared" si="8"/>
        <v>3</v>
      </c>
      <c r="K39" s="13">
        <f t="shared" si="8"/>
        <v>2</v>
      </c>
      <c r="L39" s="13">
        <f>ROUND(($C39/L$49)/5,0)*5</f>
        <v>245</v>
      </c>
      <c r="M39" s="13">
        <f>ROUND(($C39/M$49)/1,0)*1</f>
        <v>15</v>
      </c>
      <c r="N39" s="13">
        <f t="shared" si="9"/>
        <v>175</v>
      </c>
      <c r="O39" s="13">
        <f t="shared" si="9"/>
        <v>175</v>
      </c>
    </row>
    <row r="40" spans="1:15" ht="42" thickBot="1" x14ac:dyDescent="0.35">
      <c r="A40" s="23" t="s">
        <v>51</v>
      </c>
      <c r="B40" s="4" t="s">
        <v>24</v>
      </c>
      <c r="C40" s="4">
        <v>150</v>
      </c>
      <c r="D40" s="6">
        <f t="shared" si="7"/>
        <v>1</v>
      </c>
      <c r="E40" s="6">
        <f t="shared" si="7"/>
        <v>1</v>
      </c>
      <c r="F40" s="6">
        <f>ROUND(($C40/F$49)/1,0)*1</f>
        <v>7</v>
      </c>
      <c r="G40" s="6">
        <f>ROUND(($C40/G$49)/1,0)*1</f>
        <v>10</v>
      </c>
      <c r="H40" s="6">
        <f>ROUND(($C40/H$49)/1,0)*1</f>
        <v>10</v>
      </c>
      <c r="I40" s="6">
        <f t="shared" si="8"/>
        <v>1</v>
      </c>
      <c r="J40" s="6">
        <f t="shared" si="8"/>
        <v>2</v>
      </c>
      <c r="K40" s="6">
        <f t="shared" si="8"/>
        <v>1</v>
      </c>
      <c r="L40" s="6">
        <f>ROUND(($C40/L$49)/5,0)*5</f>
        <v>120</v>
      </c>
      <c r="M40" s="6">
        <f>ROUND(($C40/M$49)/1,0)*1</f>
        <v>8</v>
      </c>
      <c r="N40" s="6">
        <f t="shared" si="9"/>
        <v>85</v>
      </c>
      <c r="O40" s="6">
        <f t="shared" si="9"/>
        <v>90</v>
      </c>
    </row>
    <row r="41" spans="1:15" x14ac:dyDescent="0.3">
      <c r="A41" s="36" t="s">
        <v>73</v>
      </c>
      <c r="B41" s="14"/>
      <c r="C41" s="15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41.4" x14ac:dyDescent="0.3">
      <c r="A42" s="21" t="s">
        <v>43</v>
      </c>
      <c r="B42" s="11" t="s">
        <v>21</v>
      </c>
      <c r="C42" s="12">
        <v>11000</v>
      </c>
      <c r="D42" s="13">
        <f t="shared" ref="D42:O43" si="10">ROUND(($C42/D$49)/5,0)*5</f>
        <v>85</v>
      </c>
      <c r="E42" s="13">
        <f t="shared" si="10"/>
        <v>70</v>
      </c>
      <c r="F42" s="13">
        <f t="shared" si="10"/>
        <v>525</v>
      </c>
      <c r="G42" s="13">
        <f t="shared" si="10"/>
        <v>735</v>
      </c>
      <c r="H42" s="13">
        <f t="shared" si="10"/>
        <v>705</v>
      </c>
      <c r="I42" s="13">
        <f t="shared" si="10"/>
        <v>65</v>
      </c>
      <c r="J42" s="13">
        <f t="shared" si="10"/>
        <v>110</v>
      </c>
      <c r="K42" s="13">
        <f t="shared" si="10"/>
        <v>75</v>
      </c>
      <c r="L42" s="13">
        <f t="shared" si="10"/>
        <v>8915</v>
      </c>
      <c r="M42" s="13">
        <f t="shared" si="10"/>
        <v>565</v>
      </c>
      <c r="N42" s="13">
        <f t="shared" si="10"/>
        <v>6325</v>
      </c>
      <c r="O42" s="13">
        <f t="shared" si="10"/>
        <v>6470</v>
      </c>
    </row>
    <row r="43" spans="1:15" ht="69.599999999999994" thickBot="1" x14ac:dyDescent="0.35">
      <c r="A43" s="19" t="s">
        <v>44</v>
      </c>
      <c r="B43" s="4" t="s">
        <v>22</v>
      </c>
      <c r="C43" s="5">
        <v>21000</v>
      </c>
      <c r="D43" s="6">
        <f t="shared" si="10"/>
        <v>165</v>
      </c>
      <c r="E43" s="6">
        <f t="shared" si="10"/>
        <v>135</v>
      </c>
      <c r="F43" s="6">
        <f t="shared" si="10"/>
        <v>1000</v>
      </c>
      <c r="G43" s="6">
        <f t="shared" si="10"/>
        <v>1405</v>
      </c>
      <c r="H43" s="6">
        <f t="shared" si="10"/>
        <v>1350</v>
      </c>
      <c r="I43" s="6">
        <f t="shared" si="10"/>
        <v>120</v>
      </c>
      <c r="J43" s="6">
        <f t="shared" si="10"/>
        <v>210</v>
      </c>
      <c r="K43" s="6">
        <f t="shared" si="10"/>
        <v>145</v>
      </c>
      <c r="L43" s="6">
        <f t="shared" si="10"/>
        <v>17015</v>
      </c>
      <c r="M43" s="6">
        <f t="shared" si="10"/>
        <v>1080</v>
      </c>
      <c r="N43" s="6">
        <f t="shared" si="10"/>
        <v>12075</v>
      </c>
      <c r="O43" s="6">
        <f t="shared" si="10"/>
        <v>12350</v>
      </c>
    </row>
    <row r="44" spans="1:15" x14ac:dyDescent="0.3">
      <c r="A44" s="36" t="s">
        <v>74</v>
      </c>
      <c r="B44" s="14"/>
      <c r="C44" s="15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7.6" x14ac:dyDescent="0.3">
      <c r="A45" s="22" t="s">
        <v>45</v>
      </c>
      <c r="B45" s="11" t="s">
        <v>23</v>
      </c>
      <c r="C45" s="24"/>
      <c r="D45" s="2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27.6" x14ac:dyDescent="0.3">
      <c r="A46" s="26" t="s">
        <v>46</v>
      </c>
      <c r="B46" s="11" t="s">
        <v>23</v>
      </c>
      <c r="C46" s="12">
        <v>6000</v>
      </c>
      <c r="D46" s="13">
        <f t="shared" ref="D46:O48" si="11">ROUND(($C46/D$49)/5,0)*5</f>
        <v>45</v>
      </c>
      <c r="E46" s="13">
        <f t="shared" si="11"/>
        <v>40</v>
      </c>
      <c r="F46" s="13">
        <f t="shared" si="11"/>
        <v>285</v>
      </c>
      <c r="G46" s="13">
        <f t="shared" si="11"/>
        <v>400</v>
      </c>
      <c r="H46" s="13">
        <f t="shared" si="11"/>
        <v>385</v>
      </c>
      <c r="I46" s="13">
        <f t="shared" si="11"/>
        <v>35</v>
      </c>
      <c r="J46" s="13">
        <f t="shared" si="11"/>
        <v>60</v>
      </c>
      <c r="K46" s="13">
        <f t="shared" si="11"/>
        <v>40</v>
      </c>
      <c r="L46" s="13">
        <f t="shared" si="11"/>
        <v>4860</v>
      </c>
      <c r="M46" s="13">
        <f t="shared" si="11"/>
        <v>310</v>
      </c>
      <c r="N46" s="13">
        <f t="shared" si="11"/>
        <v>3450</v>
      </c>
      <c r="O46" s="13">
        <f t="shared" si="11"/>
        <v>3530</v>
      </c>
    </row>
    <row r="47" spans="1:15" ht="27.6" x14ac:dyDescent="0.3">
      <c r="A47" s="27" t="s">
        <v>47</v>
      </c>
      <c r="B47" s="11" t="s">
        <v>23</v>
      </c>
      <c r="C47" s="12">
        <v>16000</v>
      </c>
      <c r="D47" s="13">
        <f t="shared" si="11"/>
        <v>125</v>
      </c>
      <c r="E47" s="13">
        <f t="shared" si="11"/>
        <v>100</v>
      </c>
      <c r="F47" s="13">
        <f t="shared" si="11"/>
        <v>765</v>
      </c>
      <c r="G47" s="13">
        <f t="shared" si="11"/>
        <v>1070</v>
      </c>
      <c r="H47" s="13">
        <f t="shared" si="11"/>
        <v>1030</v>
      </c>
      <c r="I47" s="13">
        <f t="shared" si="11"/>
        <v>90</v>
      </c>
      <c r="J47" s="13">
        <f t="shared" si="11"/>
        <v>160</v>
      </c>
      <c r="K47" s="13">
        <f t="shared" si="11"/>
        <v>110</v>
      </c>
      <c r="L47" s="13">
        <f t="shared" si="11"/>
        <v>12965</v>
      </c>
      <c r="M47" s="13">
        <f t="shared" si="11"/>
        <v>825</v>
      </c>
      <c r="N47" s="13">
        <f t="shared" si="11"/>
        <v>9200</v>
      </c>
      <c r="O47" s="13">
        <f t="shared" si="11"/>
        <v>9410</v>
      </c>
    </row>
    <row r="48" spans="1:15" ht="55.8" thickBot="1" x14ac:dyDescent="0.35">
      <c r="A48" s="28" t="s">
        <v>48</v>
      </c>
      <c r="B48" s="4" t="s">
        <v>23</v>
      </c>
      <c r="C48" s="5">
        <v>81000</v>
      </c>
      <c r="D48" s="6">
        <f t="shared" si="11"/>
        <v>635</v>
      </c>
      <c r="E48" s="6">
        <f t="shared" si="11"/>
        <v>520</v>
      </c>
      <c r="F48" s="6">
        <f t="shared" si="11"/>
        <v>3860</v>
      </c>
      <c r="G48" s="6">
        <f t="shared" si="11"/>
        <v>5425</v>
      </c>
      <c r="H48" s="6">
        <f t="shared" si="11"/>
        <v>5205</v>
      </c>
      <c r="I48" s="6">
        <f t="shared" si="11"/>
        <v>465</v>
      </c>
      <c r="J48" s="6">
        <f t="shared" si="11"/>
        <v>810</v>
      </c>
      <c r="K48" s="6">
        <f t="shared" si="11"/>
        <v>560</v>
      </c>
      <c r="L48" s="6">
        <f t="shared" si="11"/>
        <v>65635</v>
      </c>
      <c r="M48" s="6">
        <f t="shared" si="11"/>
        <v>4165</v>
      </c>
      <c r="N48" s="6">
        <f t="shared" si="11"/>
        <v>46575</v>
      </c>
      <c r="O48" s="6">
        <f t="shared" si="11"/>
        <v>47645</v>
      </c>
    </row>
    <row r="49" spans="1:15" x14ac:dyDescent="0.3">
      <c r="A49" s="17" t="s">
        <v>28</v>
      </c>
      <c r="D49" s="24">
        <v>127.21</v>
      </c>
      <c r="E49" s="32">
        <v>156.1</v>
      </c>
      <c r="F49" s="32">
        <v>20.98</v>
      </c>
      <c r="G49" s="32">
        <v>14.928000000000001</v>
      </c>
      <c r="H49" s="32">
        <v>15.569000000000001</v>
      </c>
      <c r="I49" s="32">
        <v>173.55</v>
      </c>
      <c r="J49" s="32">
        <v>99.91</v>
      </c>
      <c r="K49" s="32">
        <v>144.38</v>
      </c>
      <c r="L49" s="32">
        <v>1.2341</v>
      </c>
      <c r="M49" s="32">
        <v>19.448</v>
      </c>
      <c r="N49" s="32">
        <v>1.7391000000000001</v>
      </c>
      <c r="O49" s="32">
        <v>1.7000999999999999</v>
      </c>
    </row>
    <row r="51" spans="1:15" ht="14.4" x14ac:dyDescent="0.3">
      <c r="A51" s="40" t="s">
        <v>78</v>
      </c>
    </row>
  </sheetData>
  <sheetProtection algorithmName="SHA-512" hashValue="ioe4EBqRQnUH/iqhlBCNa3JLeg/633QBpftmFtWrcHOAR/pzfWlyc54ogAeaSJZQCbI7nO59k2PwyBDFU3xtFw==" saltValue="aV63qCjfzcQDGyBB5PerBQ==" spinCount="100000" sheet="1" objects="1" scenarios="1"/>
  <hyperlinks>
    <hyperlink ref="A51" r:id="rId1" xr:uid="{676DF13C-7CE5-4D61-9061-703DF35EBA98}"/>
  </hyperlink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F028BCA8D8744A80021A07D7513951" ma:contentTypeVersion="11" ma:contentTypeDescription="Create a new document." ma:contentTypeScope="" ma:versionID="685a0c793f29df55569132124c0f2035">
  <xsd:schema xmlns:xsd="http://www.w3.org/2001/XMLSchema" xmlns:xs="http://www.w3.org/2001/XMLSchema" xmlns:p="http://schemas.microsoft.com/office/2006/metadata/properties" xmlns:ns3="d6fbcac2-c617-45dc-9f2b-3d6c00d6fb99" xmlns:ns4="c138c4f8-507b-403c-b217-91f93567d3f6" targetNamespace="http://schemas.microsoft.com/office/2006/metadata/properties" ma:root="true" ma:fieldsID="6b6d4fffc0c25650db8cc8d2024c23dd" ns3:_="" ns4:_="">
    <xsd:import namespace="d6fbcac2-c617-45dc-9f2b-3d6c00d6fb99"/>
    <xsd:import namespace="c138c4f8-507b-403c-b217-91f93567d3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bcac2-c617-45dc-9f2b-3d6c00d6fb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c4f8-507b-403c-b217-91f93567d3f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9A3FF5-9CF4-417D-BDDF-8E8D3F6821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fbcac2-c617-45dc-9f2b-3d6c00d6fb99"/>
    <ds:schemaRef ds:uri="c138c4f8-507b-403c-b217-91f93567d3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2DA827-BF99-410F-9397-03A32DED85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737CD5-9DFF-4959-AA19-34E53B0A292A}">
  <ds:schemaRefs>
    <ds:schemaRef ds:uri="http://purl.org/dc/dcmitype/"/>
    <ds:schemaRef ds:uri="d6fbcac2-c617-45dc-9f2b-3d6c00d6fb99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c138c4f8-507b-403c-b217-91f93567d3f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 of fees</vt:lpstr>
      <vt:lpstr>'List of fees'!Print_Titles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Pétur Thorsteinsson</dc:creator>
  <cp:lastModifiedBy>Hafþór Reinhardsson</cp:lastModifiedBy>
  <cp:lastPrinted>2021-04-13T15:05:54Z</cp:lastPrinted>
  <dcterms:created xsi:type="dcterms:W3CDTF">2019-12-13T13:55:09Z</dcterms:created>
  <dcterms:modified xsi:type="dcterms:W3CDTF">2021-09-21T14:31:32Z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0x010100FAF028BCA8D8744A80021A07D7513951</vt:lpwstr>
  </property>
</Properties>
</file>